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demGgIzRJHzFBbxYjEjzDzB1c0cbNitv+rTJzISt42r4+wcWZH4M3JpDy1HKyf1yg6e59Y88aRspy+/6XJ85A==" workbookSaltValue="2sND4LwrxD+sgCnZ18dGu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<sst xmlns="http://schemas.openxmlformats.org/spreadsheetml/2006/main" count="240" uniqueCount="126">
  <si>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</si>
  <si>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</si>
  <si>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</si>
  <si>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</si>
  <si>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</si>
  <si>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</si>
  <si>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</si>
  <si>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</si>
  <si>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</si>
  <si>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</si>
  <si>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</si>
  <si>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</si>
  <si>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</si>
  <si>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</si>
  <si>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</si>
  <si>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</si>
  <si>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</si>
  <si>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</si>
  <si>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</si>
  <si>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</si>
  <si>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</si>
  <si>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</si>
  <si>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</si>
  <si>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</si>
  <si>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</si>
  <si>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</si>
  <si>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</si>
  <si>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</si>
  <si>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</si>
  <si>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</si>
  <si>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</si>
  <si>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</si>
  <si>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</si>
  <si>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</si>
  <si>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</si>
  <si>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</si>
  <si>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</si>
  <si>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</si>
  <si>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</si>
  <si>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</si>
  <si>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</si>
  <si>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</si>
  <si>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</si>
  <si>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</si>
  <si>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</si>
  <si>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</si>
  <si>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</si>
  <si>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</si>
  <si>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</si>
  <si>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</si>
  <si>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</si>
  <si>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</si>
  <si>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</si>
  <si>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</si>
  <si>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</si>
  <si>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</si>
  <si>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</si>
  <si>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</si>
  <si>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</si>
  <si>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</si>
  <si>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</si>
  <si>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</si>
  <si>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</si>
  <si>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</si>
  <si>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</si>
  <si>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</si>
  <si>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</si>
  <si>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</si>
  <si>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</si>
  <si>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</si>
  <si>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</si>
  <si>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</si>
  <si>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</si>
  <si>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</si>
  <si>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</si>
  <si>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</si>
  <si>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</si>
  <si>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</si>
  <si>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</si>
  <si>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</si>
  <si>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</si>
  <si>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</si>
  <si>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</si>
  <si>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</si>
  <si>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</si>
  <si>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</si>
  <si>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</si>
  <si>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</si>
  <si>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</si>
  <si>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</si>
  <si>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</si>
  <si>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</si>
  <si>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</si>
  <si>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</si>
  <si>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</si>
  <si>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</si>
  <si>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</si>
  <si>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</si>
  <si>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</si>
  <si>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</si>
  <si>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</si>
  <si>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</si>
  <si>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</si>
  <si>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</si>
  <si>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</si>
  <si>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</si>
  <si>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</si>
  <si>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</si>
  <si>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</si>
  <si>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</si>
  <si>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</si>
  <si>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</si>
  <si>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</si>
  <si>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</si>
  <si>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</si>
  <si>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</si>
  <si>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</si>
  <si>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</si>
  <si>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</si>
  <si>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</si>
  <si>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</si>
  <si>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</si>
  <si>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</si>
  <si>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①収益的収支比率が100％未満の場合、単年度の収支が赤字であることを示しておりますので、いの町では使用料収入の確保、営業費用の削減が必要となります。
⑤経費回収率では、類似団体と比較するとほぼ平均的な数値ですが、本来使用料で回収すべき処理場の維持管理等の経費を賄えておらず、適正な使用料収入の確保や汚水処理費の削減が必要です。
⑦毎年管渠拡大を行っているものの、施設の利用率が下がっているのは人口減少による処理場への流入水量の減少が要因となっています。
⑧水洗化率については少しずつ上昇していたものの、29年度については減少しており、要因のひとつとして処理区域内の人口減少が考えられますので、公共下水道への接続による水洗化率増加の取組が引き続き必要となります。</t>
    <rPh sb="2" eb="5">
      <t>シュウエキテキ</t>
    </rPh>
    <rPh sb="5" eb="7">
      <t>シュウシ</t>
    </rPh>
    <rPh sb="7" eb="9">
      <t>ヒリツ</t>
    </rPh>
    <rPh sb="14" eb="16">
      <t>ミマン</t>
    </rPh>
    <rPh sb="17" eb="19">
      <t>バアイ</t>
    </rPh>
    <rPh sb="20" eb="23">
      <t>タンネンド</t>
    </rPh>
    <rPh sb="24" eb="26">
      <t>シュウシ</t>
    </rPh>
    <rPh sb="27" eb="29">
      <t>アカジ</t>
    </rPh>
    <rPh sb="35" eb="36">
      <t>シメ</t>
    </rPh>
    <rPh sb="47" eb="48">
      <t>チョウ</t>
    </rPh>
    <rPh sb="50" eb="53">
      <t>シヨウリョウ</t>
    </rPh>
    <rPh sb="53" eb="55">
      <t>シュウニュウ</t>
    </rPh>
    <rPh sb="56" eb="58">
      <t>カクホ</t>
    </rPh>
    <rPh sb="59" eb="61">
      <t>エイギョウ</t>
    </rPh>
    <rPh sb="61" eb="63">
      <t>ヒヨウ</t>
    </rPh>
    <rPh sb="64" eb="66">
      <t>サクゲン</t>
    </rPh>
    <rPh sb="67" eb="69">
      <t>ヒツヨウ</t>
    </rPh>
    <rPh sb="169" eb="171">
      <t>マイトシ</t>
    </rPh>
    <rPh sb="171" eb="173">
      <t>カンキョ</t>
    </rPh>
    <rPh sb="173" eb="175">
      <t>カクダイ</t>
    </rPh>
    <rPh sb="176" eb="177">
      <t>オコナ</t>
    </rPh>
    <rPh sb="185" eb="187">
      <t>シセツ</t>
    </rPh>
    <rPh sb="188" eb="191">
      <t>リヨウリツ</t>
    </rPh>
    <rPh sb="192" eb="193">
      <t>サ</t>
    </rPh>
    <rPh sb="200" eb="202">
      <t>ジンコウ</t>
    </rPh>
    <rPh sb="202" eb="204">
      <t>ゲンショウ</t>
    </rPh>
    <rPh sb="207" eb="210">
      <t>ショリジョウ</t>
    </rPh>
    <rPh sb="212" eb="214">
      <t>リュウニュウ</t>
    </rPh>
    <rPh sb="214" eb="216">
      <t>スイリョウ</t>
    </rPh>
    <rPh sb="217" eb="219">
      <t>ゲンショウ</t>
    </rPh>
    <rPh sb="220" eb="222">
      <t>ヨウイン</t>
    </rPh>
    <rPh sb="233" eb="236">
      <t>スイセンカ</t>
    </rPh>
    <rPh sb="236" eb="237">
      <t>リツ</t>
    </rPh>
    <rPh sb="242" eb="243">
      <t>スコ</t>
    </rPh>
    <rPh sb="246" eb="248">
      <t>ジョウショウ</t>
    </rPh>
    <rPh sb="258" eb="260">
      <t>ネンド</t>
    </rPh>
    <rPh sb="265" eb="267">
      <t>ゲンショウ</t>
    </rPh>
    <rPh sb="272" eb="274">
      <t>ヨウイン</t>
    </rPh>
    <rPh sb="281" eb="283">
      <t>ショリ</t>
    </rPh>
    <rPh sb="283" eb="286">
      <t>クイキナイ</t>
    </rPh>
    <rPh sb="287" eb="289">
      <t>ジンコウ</t>
    </rPh>
    <rPh sb="289" eb="291">
      <t>ゲンショウ</t>
    </rPh>
    <rPh sb="292" eb="293">
      <t>カンガ</t>
    </rPh>
    <rPh sb="301" eb="303">
      <t>コウキョウ</t>
    </rPh>
    <rPh sb="303" eb="306">
      <t>ゲスイドウ</t>
    </rPh>
    <rPh sb="308" eb="310">
      <t>セツゾク</t>
    </rPh>
    <rPh sb="313" eb="316">
      <t>スイセンカ</t>
    </rPh>
    <rPh sb="316" eb="317">
      <t>リツ</t>
    </rPh>
    <rPh sb="317" eb="319">
      <t>ゾウカ</t>
    </rPh>
    <rPh sb="320" eb="321">
      <t>ト</t>
    </rPh>
    <rPh sb="321" eb="322">
      <t>ク</t>
    </rPh>
    <rPh sb="323" eb="324">
      <t>ヒ</t>
    </rPh>
    <rPh sb="325" eb="326">
      <t>ツヅ</t>
    </rPh>
    <phoneticPr fontId="4"/>
  </si>
  <si>
    <t xml:space="preserve">
　いの町では終末処理場である伊野浄水苑の長寿命化対策の取組を行っています。
　管渠については、現在、老朽管はありませんが、平成28年度からに重要な幹線等について調査・耐震診断を行っていますので、結果を踏まえ、必要に応じて更新等を実施していきます。</t>
    <phoneticPr fontId="4"/>
  </si>
  <si>
    <t xml:space="preserve">
　経営改善のためには、適正な使用料収入の確保と汚水処理費の削減を行い、今後も引き続き計画的な管渠整備拡大を行っていく必要があります。
　また、個別訪問など水洗化普及活動に尽力し、水洗化人口及び有収水量の増加を目指します。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</si>
</sst>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2E-4C40-BC46-60358F5C37A1}"/>
            </c:ext>
          </c:extLst>
        </c:ser>
        <c:dLbls>
          <c:showLegendKey val="0"/>
          <c:showVal val="0"/>
          <c:showCatName val="0"/>
          <c:showSerName val="0"/>
          <c:showPercent val="0"/>
          <c:showBubbleSize val="0"/>
        </c:dLbls>
        <c:gapWidth val="150"/>
        <c:axId val="105461248"/>
        <c:axId val="1056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D52E-4C40-BC46-60358F5C37A1}"/>
            </c:ext>
          </c:extLst>
        </c:ser>
        <c:dLbls>
          <c:showLegendKey val="0"/>
          <c:showVal val="0"/>
          <c:showCatName val="0"/>
          <c:showSerName val="0"/>
          <c:showPercent val="0"/>
          <c:showBubbleSize val="0"/>
        </c:dLbls>
        <c:marker val="1"/>
        <c:smooth val="0"/>
        <c:axId val="105461248"/>
        <c:axId val="105632896"/>
      </c:lineChart>
      <c:dateAx>
        <c:axId val="105461248"/>
        <c:scaling>
          <c:orientation val="minMax"/>
        </c:scaling>
        <c:delete val="1"/>
        <c:axPos val="b"/>
        <c:numFmt formatCode="ge" sourceLinked="1"/>
        <c:majorTickMark val="none"/>
        <c:minorTickMark val="none"/>
        <c:tickLblPos val="none"/>
        <c:crossAx val="105632896"/>
        <c:crosses val="autoZero"/>
        <c:auto val="1"/>
        <c:lblOffset val="100"/>
        <c:baseTimeUnit val="years"/>
      </c:dateAx>
      <c:valAx>
        <c:axId val="1056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26.15</c:v>
                </c:pt>
                <c:pt idx="1">
                  <c:v>25.24</c:v>
                </c:pt>
                <c:pt idx="2">
                  <c:v>25.39</c:v>
                </c:pt>
                <c:pt idx="3">
                  <c:v>24.65</c:v>
                </c:pt>
                <c:pt idx="4">
                  <c:v>23.98</c:v>
                </c:pt>
              </c:numCache>
            </c:numRef>
          </c:val>
          <c:extLst xmlns:c16r2="http://schemas.microsoft.com/office/drawing/2015/06/chart">
            <c:ext xmlns:c16="http://schemas.microsoft.com/office/drawing/2014/chart" uri="{C3380CC4-5D6E-409C-BE32-E72D297353CC}">
              <c16:uniqueId val="{00000000-E82A-43E3-B648-E43DAB979547}"/>
            </c:ext>
          </c:extLst>
        </c:ser>
        <c:dLbls>
          <c:showLegendKey val="0"/>
          <c:showVal val="0"/>
          <c:showCatName val="0"/>
          <c:showSerName val="0"/>
          <c:showPercent val="0"/>
          <c:showBubbleSize val="0"/>
        </c:dLbls>
        <c:gapWidth val="150"/>
        <c:axId val="69649536"/>
        <c:axId val="6965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E82A-43E3-B648-E43DAB979547}"/>
            </c:ext>
          </c:extLst>
        </c:ser>
        <c:dLbls>
          <c:showLegendKey val="0"/>
          <c:showVal val="0"/>
          <c:showCatName val="0"/>
          <c:showSerName val="0"/>
          <c:showPercent val="0"/>
          <c:showBubbleSize val="0"/>
        </c:dLbls>
        <c:marker val="1"/>
        <c:smooth val="0"/>
        <c:axId val="69649536"/>
        <c:axId val="69651456"/>
      </c:lineChart>
      <c:dateAx>
        <c:axId val="69649536"/>
        <c:scaling>
          <c:orientation val="minMax"/>
        </c:scaling>
        <c:delete val="1"/>
        <c:axPos val="b"/>
        <c:numFmt formatCode="ge" sourceLinked="1"/>
        <c:majorTickMark val="none"/>
        <c:minorTickMark val="none"/>
        <c:tickLblPos val="none"/>
        <c:crossAx val="69651456"/>
        <c:crosses val="autoZero"/>
        <c:auto val="1"/>
        <c:lblOffset val="100"/>
        <c:baseTimeUnit val="years"/>
      </c:dateAx>
      <c:valAx>
        <c:axId val="696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89.73</c:v>
                </c:pt>
                <c:pt idx="1">
                  <c:v>91.72</c:v>
                </c:pt>
                <c:pt idx="2">
                  <c:v>92.49</c:v>
                </c:pt>
                <c:pt idx="3">
                  <c:v>94.33</c:v>
                </c:pt>
                <c:pt idx="4">
                  <c:v>93.41</c:v>
                </c:pt>
              </c:numCache>
            </c:numRef>
          </c:val>
          <c:extLst xmlns:c16r2="http://schemas.microsoft.com/office/drawing/2015/06/chart">
            <c:ext xmlns:c16="http://schemas.microsoft.com/office/drawing/2014/chart" uri="{C3380CC4-5D6E-409C-BE32-E72D297353CC}">
              <c16:uniqueId val="{00000000-C034-4C62-9C04-9F01480A76C1}"/>
            </c:ext>
          </c:extLst>
        </c:ser>
        <c:dLbls>
          <c:showLegendKey val="0"/>
          <c:showVal val="0"/>
          <c:showCatName val="0"/>
          <c:showSerName val="0"/>
          <c:showPercent val="0"/>
          <c:showBubbleSize val="0"/>
        </c:dLbls>
        <c:gapWidth val="150"/>
        <c:axId val="70006272"/>
        <c:axId val="700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C034-4C62-9C04-9F01480A76C1}"/>
            </c:ext>
          </c:extLst>
        </c:ser>
        <c:dLbls>
          <c:showLegendKey val="0"/>
          <c:showVal val="0"/>
          <c:showCatName val="0"/>
          <c:showSerName val="0"/>
          <c:showPercent val="0"/>
          <c:showBubbleSize val="0"/>
        </c:dLbls>
        <c:marker val="1"/>
        <c:smooth val="0"/>
        <c:axId val="70006272"/>
        <c:axId val="70008192"/>
      </c:lineChart>
      <c:dateAx>
        <c:axId val="70006272"/>
        <c:scaling>
          <c:orientation val="minMax"/>
        </c:scaling>
        <c:delete val="1"/>
        <c:axPos val="b"/>
        <c:numFmt formatCode="ge" sourceLinked="1"/>
        <c:majorTickMark val="none"/>
        <c:minorTickMark val="none"/>
        <c:tickLblPos val="none"/>
        <c:crossAx val="70008192"/>
        <c:crosses val="autoZero"/>
        <c:auto val="1"/>
        <c:lblOffset val="100"/>
        <c:baseTimeUnit val="years"/>
      </c:dateAx>
      <c:valAx>
        <c:axId val="700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99.8</c:v>
                </c:pt>
                <c:pt idx="1">
                  <c:v>98.06</c:v>
                </c:pt>
                <c:pt idx="2">
                  <c:v>94.75</c:v>
                </c:pt>
                <c:pt idx="3">
                  <c:v>100.5</c:v>
                </c:pt>
                <c:pt idx="4">
                  <c:v>95.98</c:v>
                </c:pt>
              </c:numCache>
            </c:numRef>
          </c:val>
          <c:extLst xmlns:c16r2="http://schemas.microsoft.com/office/drawing/2015/06/chart">
            <c:ext xmlns:c16="http://schemas.microsoft.com/office/drawing/2014/chart" uri="{C3380CC4-5D6E-409C-BE32-E72D297353CC}">
              <c16:uniqueId val="{00000000-F92E-43DC-9392-C3ABD8C1131A}"/>
            </c:ext>
          </c:extLst>
        </c:ser>
        <c:dLbls>
          <c:showLegendKey val="0"/>
          <c:showVal val="0"/>
          <c:showCatName val="0"/>
          <c:showSerName val="0"/>
          <c:showPercent val="0"/>
          <c:showBubbleSize val="0"/>
        </c:dLbls>
        <c:gapWidth val="150"/>
        <c:axId val="107992960"/>
        <c:axId val="528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2E-43DC-9392-C3ABD8C1131A}"/>
            </c:ext>
          </c:extLst>
        </c:ser>
        <c:dLbls>
          <c:showLegendKey val="0"/>
          <c:showVal val="0"/>
          <c:showCatName val="0"/>
          <c:showSerName val="0"/>
          <c:showPercent val="0"/>
          <c:showBubbleSize val="0"/>
        </c:dLbls>
        <c:marker val="1"/>
        <c:smooth val="0"/>
        <c:axId val="107992960"/>
        <c:axId val="52801920"/>
      </c:lineChart>
      <c:dateAx>
        <c:axId val="107992960"/>
        <c:scaling>
          <c:orientation val="minMax"/>
        </c:scaling>
        <c:delete val="1"/>
        <c:axPos val="b"/>
        <c:numFmt formatCode="ge" sourceLinked="1"/>
        <c:majorTickMark val="none"/>
        <c:minorTickMark val="none"/>
        <c:tickLblPos val="none"/>
        <c:crossAx val="52801920"/>
        <c:crosses val="autoZero"/>
        <c:auto val="1"/>
        <c:lblOffset val="100"/>
        <c:baseTimeUnit val="years"/>
      </c:dateAx>
      <c:valAx>
        <c:axId val="528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8C-4ACA-9A61-324F9A8C13A8}"/>
            </c:ext>
          </c:extLst>
        </c:ser>
        <c:dLbls>
          <c:showLegendKey val="0"/>
          <c:showVal val="0"/>
          <c:showCatName val="0"/>
          <c:showSerName val="0"/>
          <c:showPercent val="0"/>
          <c:showBubbleSize val="0"/>
        </c:dLbls>
        <c:gapWidth val="150"/>
        <c:axId val="100448512"/>
        <c:axId val="1004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8C-4ACA-9A61-324F9A8C13A8}"/>
            </c:ext>
          </c:extLst>
        </c:ser>
        <c:dLbls>
          <c:showLegendKey val="0"/>
          <c:showVal val="0"/>
          <c:showCatName val="0"/>
          <c:showSerName val="0"/>
          <c:showPercent val="0"/>
          <c:showBubbleSize val="0"/>
        </c:dLbls>
        <c:marker val="1"/>
        <c:smooth val="0"/>
        <c:axId val="100448512"/>
        <c:axId val="100454784"/>
      </c:lineChart>
      <c:dateAx>
        <c:axId val="100448512"/>
        <c:scaling>
          <c:orientation val="minMax"/>
        </c:scaling>
        <c:delete val="1"/>
        <c:axPos val="b"/>
        <c:numFmt formatCode="ge" sourceLinked="1"/>
        <c:majorTickMark val="none"/>
        <c:minorTickMark val="none"/>
        <c:tickLblPos val="none"/>
        <c:crossAx val="100454784"/>
        <c:crosses val="autoZero"/>
        <c:auto val="1"/>
        <c:lblOffset val="100"/>
        <c:baseTimeUnit val="years"/>
      </c:dateAx>
      <c:valAx>
        <c:axId val="1004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AF-477C-997E-A1C68DC0A433}"/>
            </c:ext>
          </c:extLst>
        </c:ser>
        <c:dLbls>
          <c:showLegendKey val="0"/>
          <c:showVal val="0"/>
          <c:showCatName val="0"/>
          <c:showSerName val="0"/>
          <c:showPercent val="0"/>
          <c:showBubbleSize val="0"/>
        </c:dLbls>
        <c:gapWidth val="150"/>
        <c:axId val="65936000"/>
        <c:axId val="659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AF-477C-997E-A1C68DC0A433}"/>
            </c:ext>
          </c:extLst>
        </c:ser>
        <c:dLbls>
          <c:showLegendKey val="0"/>
          <c:showVal val="0"/>
          <c:showCatName val="0"/>
          <c:showSerName val="0"/>
          <c:showPercent val="0"/>
          <c:showBubbleSize val="0"/>
        </c:dLbls>
        <c:marker val="1"/>
        <c:smooth val="0"/>
        <c:axId val="65936000"/>
        <c:axId val="65950464"/>
      </c:lineChart>
      <c:dateAx>
        <c:axId val="65936000"/>
        <c:scaling>
          <c:orientation val="minMax"/>
        </c:scaling>
        <c:delete val="1"/>
        <c:axPos val="b"/>
        <c:numFmt formatCode="ge" sourceLinked="1"/>
        <c:majorTickMark val="none"/>
        <c:minorTickMark val="none"/>
        <c:tickLblPos val="none"/>
        <c:crossAx val="65950464"/>
        <c:crosses val="autoZero"/>
        <c:auto val="1"/>
        <c:lblOffset val="100"/>
        <c:baseTimeUnit val="years"/>
      </c:dateAx>
      <c:valAx>
        <c:axId val="659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C6-4FD0-A9C0-5D2B9CC5820C}"/>
            </c:ext>
          </c:extLst>
        </c:ser>
        <c:dLbls>
          <c:showLegendKey val="0"/>
          <c:showVal val="0"/>
          <c:showCatName val="0"/>
          <c:showSerName val="0"/>
          <c:showPercent val="0"/>
          <c:showBubbleSize val="0"/>
        </c:dLbls>
        <c:gapWidth val="150"/>
        <c:axId val="65973248"/>
        <c:axId val="659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C6-4FD0-A9C0-5D2B9CC5820C}"/>
            </c:ext>
          </c:extLst>
        </c:ser>
        <c:dLbls>
          <c:showLegendKey val="0"/>
          <c:showVal val="0"/>
          <c:showCatName val="0"/>
          <c:showSerName val="0"/>
          <c:showPercent val="0"/>
          <c:showBubbleSize val="0"/>
        </c:dLbls>
        <c:marker val="1"/>
        <c:smooth val="0"/>
        <c:axId val="65973248"/>
        <c:axId val="65975424"/>
      </c:lineChart>
      <c:dateAx>
        <c:axId val="65973248"/>
        <c:scaling>
          <c:orientation val="minMax"/>
        </c:scaling>
        <c:delete val="1"/>
        <c:axPos val="b"/>
        <c:numFmt formatCode="ge" sourceLinked="1"/>
        <c:majorTickMark val="none"/>
        <c:minorTickMark val="none"/>
        <c:tickLblPos val="none"/>
        <c:crossAx val="65975424"/>
        <c:crosses val="autoZero"/>
        <c:auto val="1"/>
        <c:lblOffset val="100"/>
        <c:baseTimeUnit val="years"/>
      </c:dateAx>
      <c:valAx>
        <c:axId val="659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E3-45B4-966F-2B16D0A33656}"/>
            </c:ext>
          </c:extLst>
        </c:ser>
        <c:dLbls>
          <c:showLegendKey val="0"/>
          <c:showVal val="0"/>
          <c:showCatName val="0"/>
          <c:showSerName val="0"/>
          <c:showPercent val="0"/>
          <c:showBubbleSize val="0"/>
        </c:dLbls>
        <c:gapWidth val="150"/>
        <c:axId val="52714880"/>
        <c:axId val="52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E3-45B4-966F-2B16D0A33656}"/>
            </c:ext>
          </c:extLst>
        </c:ser>
        <c:dLbls>
          <c:showLegendKey val="0"/>
          <c:showVal val="0"/>
          <c:showCatName val="0"/>
          <c:showSerName val="0"/>
          <c:showPercent val="0"/>
          <c:showBubbleSize val="0"/>
        </c:dLbls>
        <c:marker val="1"/>
        <c:smooth val="0"/>
        <c:axId val="52714880"/>
        <c:axId val="52717056"/>
      </c:lineChart>
      <c:dateAx>
        <c:axId val="52714880"/>
        <c:scaling>
          <c:orientation val="minMax"/>
        </c:scaling>
        <c:delete val="1"/>
        <c:axPos val="b"/>
        <c:numFmt formatCode="ge" sourceLinked="1"/>
        <c:majorTickMark val="none"/>
        <c:minorTickMark val="none"/>
        <c:tickLblPos val="none"/>
        <c:crossAx val="52717056"/>
        <c:crosses val="autoZero"/>
        <c:auto val="1"/>
        <c:lblOffset val="100"/>
        <c:baseTimeUnit val="years"/>
      </c:dateAx>
      <c:valAx>
        <c:axId val="527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59-4457-BD7B-0B253560FCA3}"/>
            </c:ext>
          </c:extLst>
        </c:ser>
        <c:dLbls>
          <c:showLegendKey val="0"/>
          <c:showVal val="0"/>
          <c:showCatName val="0"/>
          <c:showSerName val="0"/>
          <c:showPercent val="0"/>
          <c:showBubbleSize val="0"/>
        </c:dLbls>
        <c:gapWidth val="150"/>
        <c:axId val="52748288"/>
        <c:axId val="527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8C59-4457-BD7B-0B253560FCA3}"/>
            </c:ext>
          </c:extLst>
        </c:ser>
        <c:dLbls>
          <c:showLegendKey val="0"/>
          <c:showVal val="0"/>
          <c:showCatName val="0"/>
          <c:showSerName val="0"/>
          <c:showPercent val="0"/>
          <c:showBubbleSize val="0"/>
        </c:dLbls>
        <c:marker val="1"/>
        <c:smooth val="0"/>
        <c:axId val="52748288"/>
        <c:axId val="52750208"/>
      </c:lineChart>
      <c:dateAx>
        <c:axId val="52748288"/>
        <c:scaling>
          <c:orientation val="minMax"/>
        </c:scaling>
        <c:delete val="1"/>
        <c:axPos val="b"/>
        <c:numFmt formatCode="ge" sourceLinked="1"/>
        <c:majorTickMark val="none"/>
        <c:minorTickMark val="none"/>
        <c:tickLblPos val="none"/>
        <c:crossAx val="52750208"/>
        <c:crosses val="autoZero"/>
        <c:auto val="1"/>
        <c:lblOffset val="100"/>
        <c:baseTimeUnit val="years"/>
      </c:dateAx>
      <c:valAx>
        <c:axId val="527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89.71</c:v>
                </c:pt>
                <c:pt idx="1">
                  <c:v>83.64</c:v>
                </c:pt>
                <c:pt idx="2">
                  <c:v>84.82</c:v>
                </c:pt>
                <c:pt idx="3">
                  <c:v>73.540000000000006</c:v>
                </c:pt>
                <c:pt idx="4">
                  <c:v>78.510000000000005</c:v>
                </c:pt>
              </c:numCache>
            </c:numRef>
          </c:val>
          <c:extLst xmlns:c16r2="http://schemas.microsoft.com/office/drawing/2015/06/chart">
            <c:ext xmlns:c16="http://schemas.microsoft.com/office/drawing/2014/chart" uri="{C3380CC4-5D6E-409C-BE32-E72D297353CC}">
              <c16:uniqueId val="{00000000-4D6C-403B-8F20-9473DAB9F0D0}"/>
            </c:ext>
          </c:extLst>
        </c:ser>
        <c:dLbls>
          <c:showLegendKey val="0"/>
          <c:showVal val="0"/>
          <c:showCatName val="0"/>
          <c:showSerName val="0"/>
          <c:showPercent val="0"/>
          <c:showBubbleSize val="0"/>
        </c:dLbls>
        <c:gapWidth val="150"/>
        <c:axId val="69562752"/>
        <c:axId val="695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4D6C-403B-8F20-9473DAB9F0D0}"/>
            </c:ext>
          </c:extLst>
        </c:ser>
        <c:dLbls>
          <c:showLegendKey val="0"/>
          <c:showVal val="0"/>
          <c:showCatName val="0"/>
          <c:showSerName val="0"/>
          <c:showPercent val="0"/>
          <c:showBubbleSize val="0"/>
        </c:dLbls>
        <c:marker val="1"/>
        <c:smooth val="0"/>
        <c:axId val="69562752"/>
        <c:axId val="69564672"/>
      </c:lineChart>
      <c:dateAx>
        <c:axId val="69562752"/>
        <c:scaling>
          <c:orientation val="minMax"/>
        </c:scaling>
        <c:delete val="1"/>
        <c:axPos val="b"/>
        <c:numFmt formatCode="ge" sourceLinked="1"/>
        <c:majorTickMark val="none"/>
        <c:minorTickMark val="none"/>
        <c:tickLblPos val="none"/>
        <c:crossAx val="69564672"/>
        <c:crosses val="autoZero"/>
        <c:auto val="1"/>
        <c:lblOffset val="100"/>
        <c:baseTimeUnit val="years"/>
      </c:dateAx>
      <c:valAx>
        <c:axId val="695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124.09</c:v>
                </c:pt>
                <c:pt idx="1">
                  <c:v>127.74</c:v>
                </c:pt>
                <c:pt idx="2">
                  <c:v>125.78</c:v>
                </c:pt>
                <c:pt idx="3">
                  <c:v>151.25</c:v>
                </c:pt>
                <c:pt idx="4">
                  <c:v>140.44</c:v>
                </c:pt>
              </c:numCache>
            </c:numRef>
          </c:val>
          <c:extLst xmlns:c16r2="http://schemas.microsoft.com/office/drawing/2015/06/chart">
            <c:ext xmlns:c16="http://schemas.microsoft.com/office/drawing/2014/chart" uri="{C3380CC4-5D6E-409C-BE32-E72D297353CC}">
              <c16:uniqueId val="{00000000-5B5D-40F7-A6F6-954918BC42E8}"/>
            </c:ext>
          </c:extLst>
        </c:ser>
        <c:dLbls>
          <c:showLegendKey val="0"/>
          <c:showVal val="0"/>
          <c:showCatName val="0"/>
          <c:showSerName val="0"/>
          <c:showPercent val="0"/>
          <c:showBubbleSize val="0"/>
        </c:dLbls>
        <c:gapWidth val="150"/>
        <c:axId val="69595904"/>
        <c:axId val="695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5B5D-40F7-A6F6-954918BC42E8}"/>
            </c:ext>
          </c:extLst>
        </c:ser>
        <c:dLbls>
          <c:showLegendKey val="0"/>
          <c:showVal val="0"/>
          <c:showCatName val="0"/>
          <c:showSerName val="0"/>
          <c:showPercent val="0"/>
          <c:showBubbleSize val="0"/>
        </c:dLbls>
        <c:marker val="1"/>
        <c:smooth val="0"/>
        <c:axId val="69595904"/>
        <c:axId val="69597824"/>
      </c:lineChart>
      <c:dateAx>
        <c:axId val="69595904"/>
        <c:scaling>
          <c:orientation val="minMax"/>
        </c:scaling>
        <c:delete val="1"/>
        <c:axPos val="b"/>
        <c:numFmt formatCode="ge" sourceLinked="1"/>
        <c:majorTickMark val="none"/>
        <c:minorTickMark val="none"/>
        <c:tickLblPos val="none"/>
        <c:crossAx val="69597824"/>
        <c:crosses val="autoZero"/>
        <c:auto val="1"/>
        <c:lblOffset val="100"/>
        <c:baseTimeUnit val="years"/>
      </c:dateAx>
      <c:valAx>
        <c:axId val="69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いの町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23349</v>
      </c>
      <c r="AM8" s="68"/>
      <c r="AN8" s="68"/>
      <c r="AO8" s="68"/>
      <c r="AP8" s="68"/>
      <c r="AQ8" s="68"/>
      <c r="AR8" s="68"/>
      <c r="AS8" s="68"/>
      <c r="AT8" s="67">
        <f>データ!T6</f>
        <v>470.97</v>
      </c>
      <c r="AU8" s="67"/>
      <c r="AV8" s="67"/>
      <c r="AW8" s="67"/>
      <c r="AX8" s="67"/>
      <c r="AY8" s="67"/>
      <c r="AZ8" s="67"/>
      <c r="BA8" s="67"/>
      <c r="BB8" s="67">
        <f>データ!U6</f>
        <v>49.58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17.52</v>
      </c>
      <c r="Q10" s="67"/>
      <c r="R10" s="67"/>
      <c r="S10" s="67"/>
      <c r="T10" s="67"/>
      <c r="U10" s="67"/>
      <c r="V10" s="67"/>
      <c r="W10" s="67">
        <f>データ!Q6</f>
        <v>95.97</v>
      </c>
      <c r="X10" s="67"/>
      <c r="Y10" s="67"/>
      <c r="Z10" s="67"/>
      <c r="AA10" s="67"/>
      <c r="AB10" s="67"/>
      <c r="AC10" s="67"/>
      <c r="AD10" s="68">
        <f>データ!R6</f>
        <v>1728</v>
      </c>
      <c r="AE10" s="68"/>
      <c r="AF10" s="68"/>
      <c r="AG10" s="68"/>
      <c r="AH10" s="68"/>
      <c r="AI10" s="68"/>
      <c r="AJ10" s="68"/>
      <c r="AK10" s="2"/>
      <c r="AL10" s="68">
        <f>データ!V6</f>
        <v>4065</v>
      </c>
      <c r="AM10" s="68"/>
      <c r="AN10" s="68"/>
      <c r="AO10" s="68"/>
      <c r="AP10" s="68"/>
      <c r="AQ10" s="68"/>
      <c r="AR10" s="68"/>
      <c r="AS10" s="68"/>
      <c r="AT10" s="67">
        <f>データ!W6</f>
        <v>1</v>
      </c>
      <c r="AU10" s="67"/>
      <c r="AV10" s="67"/>
      <c r="AW10" s="67"/>
      <c r="AX10" s="67"/>
      <c r="AY10" s="67"/>
      <c r="AZ10" s="67"/>
      <c r="BA10" s="67"/>
      <c r="BB10" s="67">
        <f>データ!X6</f>
        <v>4065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AXk+tJrnCKmOThau1erz3uVMgJ/VqhJWaWkQPvcQrOXGek7yxQbR7n5JK4ESrD5KTAWqPLlYxXQOvrMnbzMq7g==" saltValue="88NL3iGOq6bmwk3S9peW4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393860</v>
      </c>
      <c r="D6" s="32">
        <f t="shared" si="3"/>
        <v>47</v>
      </c>
      <c r="E6" s="32">
        <f t="shared" si="3"/>
        <v>17</v>
      </c>
      <c r="F6" s="32">
        <f t="shared" si="3"/>
        <v>1</v>
      </c>
      <c r="G6" s="32">
        <f t="shared" si="3"/>
        <v>0</v>
      </c>
      <c r="H6" s="32" t="str">
        <f t="shared" si="3"/>
        <v>高知県　いの町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17.52</v>
      </c>
      <c r="Q6" s="33">
        <f t="shared" si="3"/>
        <v>95.97</v>
      </c>
      <c r="R6" s="33">
        <f t="shared" si="3"/>
        <v>1728</v>
      </c>
      <c r="S6" s="33">
        <f t="shared" si="3"/>
        <v>23349</v>
      </c>
      <c r="T6" s="33">
        <f t="shared" si="3"/>
        <v>470.97</v>
      </c>
      <c r="U6" s="33">
        <f t="shared" si="3"/>
        <v>49.58</v>
      </c>
      <c r="V6" s="33">
        <f t="shared" si="3"/>
        <v>4065</v>
      </c>
      <c r="W6" s="33">
        <f t="shared" si="3"/>
        <v>1</v>
      </c>
      <c r="X6" s="33">
        <f t="shared" si="3"/>
        <v>4065</v>
      </c>
      <c r="Y6" s="34">
        <f>IF(Y7="",NA(),Y7)</f>
        <v>99.8</v>
      </c>
      <c r="Z6" s="34">
        <f t="shared" ref="Z6:AH6" si="4">IF(Z7="",NA(),Z7)</f>
        <v>98.06</v>
      </c>
      <c r="AA6" s="34">
        <f t="shared" si="4"/>
        <v>94.75</v>
      </c>
      <c r="AB6" s="34">
        <f t="shared" si="4"/>
        <v>100.5</v>
      </c>
      <c r="AC6" s="34">
        <f t="shared" si="4"/>
        <v>95.98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1209.95</v>
      </c>
      <c r="BL6" s="34">
        <f t="shared" si="7"/>
        <v>1136.5</v>
      </c>
      <c r="BM6" s="34">
        <f t="shared" si="7"/>
        <v>1118.56</v>
      </c>
      <c r="BN6" s="34">
        <f t="shared" si="7"/>
        <v>1111.31</v>
      </c>
      <c r="BO6" s="34">
        <f t="shared" si="7"/>
        <v>966.33</v>
      </c>
      <c r="BP6" s="33" t="str">
        <f>IF(BP7="","",IF(BP7="-","【-】","【"&amp;SUBSTITUTE(TEXT(BP7,"#,##0.00"),"-","△")&amp;"】"))</f>
        <v>【707.33】</v>
      </c>
      <c r="BQ6" s="34">
        <f>IF(BQ7="",NA(),BQ7)</f>
        <v>89.71</v>
      </c>
      <c r="BR6" s="34">
        <f t="shared" ref="BR6:BZ6" si="8">IF(BR7="",NA(),BR7)</f>
        <v>83.64</v>
      </c>
      <c r="BS6" s="34">
        <f t="shared" si="8"/>
        <v>84.82</v>
      </c>
      <c r="BT6" s="34">
        <f t="shared" si="8"/>
        <v>73.540000000000006</v>
      </c>
      <c r="BU6" s="34">
        <f t="shared" si="8"/>
        <v>78.510000000000005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124.09</v>
      </c>
      <c r="CC6" s="34">
        <f t="shared" ref="CC6:CK6" si="9">IF(CC7="",NA(),CC7)</f>
        <v>127.74</v>
      </c>
      <c r="CD6" s="34">
        <f t="shared" si="9"/>
        <v>125.78</v>
      </c>
      <c r="CE6" s="34">
        <f t="shared" si="9"/>
        <v>151.25</v>
      </c>
      <c r="CF6" s="34">
        <f t="shared" si="9"/>
        <v>140.44</v>
      </c>
      <c r="CG6" s="34">
        <f t="shared" si="9"/>
        <v>220.67</v>
      </c>
      <c r="CH6" s="34">
        <f t="shared" si="9"/>
        <v>217.82</v>
      </c>
      <c r="CI6" s="34">
        <f t="shared" si="9"/>
        <v>215.28</v>
      </c>
      <c r="CJ6" s="34">
        <f t="shared" si="9"/>
        <v>207.96</v>
      </c>
      <c r="CK6" s="34">
        <f t="shared" si="9"/>
        <v>194.31</v>
      </c>
      <c r="CL6" s="33" t="str">
        <f>IF(CL7="","",IF(CL7="-","【-】","【"&amp;SUBSTITUTE(TEXT(CL7,"#,##0.00"),"-","△")&amp;"】"))</f>
        <v>【136.39】</v>
      </c>
      <c r="CM6" s="34">
        <f>IF(CM7="",NA(),CM7)</f>
        <v>26.15</v>
      </c>
      <c r="CN6" s="34">
        <f t="shared" ref="CN6:CV6" si="10">IF(CN7="",NA(),CN7)</f>
        <v>25.24</v>
      </c>
      <c r="CO6" s="34">
        <f t="shared" si="10"/>
        <v>25.39</v>
      </c>
      <c r="CP6" s="34">
        <f t="shared" si="10"/>
        <v>24.65</v>
      </c>
      <c r="CQ6" s="34">
        <f t="shared" si="10"/>
        <v>23.98</v>
      </c>
      <c r="CR6" s="34">
        <f t="shared" si="10"/>
        <v>55.81</v>
      </c>
      <c r="CS6" s="34">
        <f t="shared" si="10"/>
        <v>54.44</v>
      </c>
      <c r="CT6" s="34">
        <f t="shared" si="10"/>
        <v>54.67</v>
      </c>
      <c r="CU6" s="34">
        <f t="shared" si="10"/>
        <v>53.51</v>
      </c>
      <c r="CV6" s="34">
        <f t="shared" si="10"/>
        <v>53.5</v>
      </c>
      <c r="CW6" s="33" t="str">
        <f>IF(CW7="","",IF(CW7="-","【-】","【"&amp;SUBSTITUTE(TEXT(CW7,"#,##0.00"),"-","△")&amp;"】"))</f>
        <v>【60.13】</v>
      </c>
      <c r="CX6" s="34">
        <f>IF(CX7="",NA(),CX7)</f>
        <v>89.73</v>
      </c>
      <c r="CY6" s="34">
        <f t="shared" ref="CY6:DG6" si="11">IF(CY7="",NA(),CY7)</f>
        <v>91.72</v>
      </c>
      <c r="CZ6" s="34">
        <f t="shared" si="11"/>
        <v>92.49</v>
      </c>
      <c r="DA6" s="34">
        <f t="shared" si="11"/>
        <v>94.33</v>
      </c>
      <c r="DB6" s="34">
        <f t="shared" si="11"/>
        <v>93.41</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393860</v>
      </c>
      <c r="D7" s="36">
        <v>47</v>
      </c>
      <c r="E7" s="36">
        <v>17</v>
      </c>
      <c r="F7" s="36">
        <v>1</v>
      </c>
      <c r="G7" s="36">
        <v>0</v>
      </c>
      <c r="H7" s="36" t="s">
        <v>110</v>
      </c>
      <c r="I7" s="36" t="s">
        <v>111</v>
      </c>
      <c r="J7" s="36" t="s">
        <v>112</v>
      </c>
      <c r="K7" s="36" t="s">
        <v>113</v>
      </c>
      <c r="L7" s="36" t="s">
        <v>114</v>
      </c>
      <c r="M7" s="36" t="s">
        <v>115</v>
      </c>
      <c r="N7" s="37" t="s">
        <v>116</v>
      </c>
      <c r="O7" s="37" t="s">
        <v>117</v>
      </c>
      <c r="P7" s="37">
        <v>17.52</v>
      </c>
      <c r="Q7" s="37">
        <v>95.97</v>
      </c>
      <c r="R7" s="37">
        <v>1728</v>
      </c>
      <c r="S7" s="37">
        <v>23349</v>
      </c>
      <c r="T7" s="37">
        <v>470.97</v>
      </c>
      <c r="U7" s="37">
        <v>49.58</v>
      </c>
      <c r="V7" s="37">
        <v>4065</v>
      </c>
      <c r="W7" s="37">
        <v>1</v>
      </c>
      <c r="X7" s="37">
        <v>4065</v>
      </c>
      <c r="Y7" s="37">
        <v>99.8</v>
      </c>
      <c r="Z7" s="37">
        <v>98.06</v>
      </c>
      <c r="AA7" s="37">
        <v>94.75</v>
      </c>
      <c r="AB7" s="37">
        <v>100.5</v>
      </c>
      <c r="AC7" s="37">
        <v>95.98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1209.95</v>
      </c>
      <c r="BL7" s="37">
        <v>1136.5</v>
      </c>
      <c r="BM7" s="37">
        <v>1118.56</v>
      </c>
      <c r="BN7" s="37">
        <v>1111.31</v>
      </c>
      <c r="BO7" s="37">
        <v>966.33</v>
      </c>
      <c r="BP7" s="37">
        <v>707.33</v>
      </c>
      <c r="BQ7" s="37">
        <v>89.71</v>
      </c>
      <c r="BR7" s="37">
        <v>83.64</v>
      </c>
      <c r="BS7" s="37">
        <v>84.82</v>
      </c>
      <c r="BT7" s="37">
        <v>73.540000000000006</v>
      </c>
      <c r="BU7" s="37">
        <v>78.510000000000005</v>
      </c>
      <c r="BV7" s="37">
        <v>69.48</v>
      </c>
      <c r="BW7" s="37">
        <v>71.650000000000006</v>
      </c>
      <c r="BX7" s="37">
        <v>72.33</v>
      </c>
      <c r="BY7" s="37">
        <v>75.540000000000006</v>
      </c>
      <c r="BZ7" s="37">
        <v>81.739999999999995</v>
      </c>
      <c r="CA7" s="37">
        <v>101.26</v>
      </c>
      <c r="CB7" s="37">
        <v>124.09</v>
      </c>
      <c r="CC7" s="37">
        <v>127.74</v>
      </c>
      <c r="CD7" s="37">
        <v>125.78</v>
      </c>
      <c r="CE7" s="37">
        <v>151.25</v>
      </c>
      <c r="CF7" s="37">
        <v>140.44</v>
      </c>
      <c r="CG7" s="37">
        <v>220.67</v>
      </c>
      <c r="CH7" s="37">
        <v>217.82</v>
      </c>
      <c r="CI7" s="37">
        <v>215.28</v>
      </c>
      <c r="CJ7" s="37">
        <v>207.96</v>
      </c>
      <c r="CK7" s="37">
        <v>194.31</v>
      </c>
      <c r="CL7" s="37">
        <v>136.38999999999999</v>
      </c>
      <c r="CM7" s="37">
        <v>26.15</v>
      </c>
      <c r="CN7" s="37">
        <v>25.24</v>
      </c>
      <c r="CO7" s="37">
        <v>25.39</v>
      </c>
      <c r="CP7" s="37">
        <v>24.65</v>
      </c>
      <c r="CQ7" s="37">
        <v>23.98</v>
      </c>
      <c r="CR7" s="37">
        <v>55.81</v>
      </c>
      <c r="CS7" s="37">
        <v>54.44</v>
      </c>
      <c r="CT7" s="37">
        <v>54.67</v>
      </c>
      <c r="CU7" s="37">
        <v>53.51</v>
      </c>
      <c r="CV7" s="37">
        <v>53.5</v>
      </c>
      <c r="CW7" s="37">
        <v>60.13</v>
      </c>
      <c r="CX7" s="37">
        <v>89.73</v>
      </c>
      <c r="CY7" s="37">
        <v>91.72</v>
      </c>
      <c r="CZ7" s="37">
        <v>92.49</v>
      </c>
      <c r="DA7" s="37">
        <v>94.33</v>
      </c>
      <c r="DB7" s="37">
        <v>93.41</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2018-12-03T09:07:55Z</dcterms:created>
  <dcterms:modified xsi:type="dcterms:W3CDTF">2019-01-25T07:00:59Z</dcterms:modified>
  <cp:category/>
</cp:coreProperties>
</file>